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aredStrings+xml" PartName="/xl/sharedStrings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drawing+xml" PartName="/xl/drawings/drawing1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package.core-properties+xml" PartName="/docProps/core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NB Bill Caluclation" sheetId="1" r:id="rId4"/>
  </sheets>
  <definedNames/>
  <calcPr/>
</workbook>
</file>

<file path=xl/sharedStrings.xml><?xml version="1.0" encoding="utf-8"?>
<sst xmlns="http://schemas.openxmlformats.org/spreadsheetml/2006/main" count="41" uniqueCount="25">
  <si>
    <t>Example 1</t>
  </si>
  <si>
    <r>
      <t>Period: 27 Feb - 26 May'20 (</t>
    </r>
    <r>
      <rPr>
        <rFont val="Calibri"/>
        <color rgb="FFFF0000"/>
        <sz val="11.0"/>
      </rPr>
      <t>90 days</t>
    </r>
    <r>
      <rPr>
        <rFont val="Calibri"/>
        <color rgb="FF000000"/>
        <sz val="11.0"/>
      </rPr>
      <t>)</t>
    </r>
  </si>
  <si>
    <t>kwh</t>
  </si>
  <si>
    <t>RM/kwh</t>
  </si>
  <si>
    <t>RM</t>
  </si>
  <si>
    <t>Average usage/mth: 350 kwh &lt; 600 kwh -&gt; X subject to 6% ST</t>
  </si>
  <si>
    <t>3 months</t>
  </si>
  <si>
    <r>
      <t xml:space="preserve">Discount (usage from 1 Apr - 30 Sept'20) -&gt; </t>
    </r>
    <r>
      <rPr>
        <rFont val="Calibri"/>
        <color rgb="FFFF0000"/>
        <sz val="11.0"/>
      </rPr>
      <t>56 days</t>
    </r>
    <r>
      <rPr>
        <rFont val="Calibri"/>
        <color rgb="FF000000"/>
        <sz val="11.0"/>
      </rPr>
      <t xml:space="preserve"> as of 26 May'20</t>
    </r>
  </si>
  <si>
    <r>
      <t xml:space="preserve">Average usage/mth is 350 kwh: 301-600 kwh per mth -&gt; </t>
    </r>
    <r>
      <rPr>
        <rFont val="Calibri"/>
        <color rgb="FFFF0000"/>
        <sz val="11.0"/>
      </rPr>
      <t>15% discount</t>
    </r>
  </si>
  <si>
    <t>n/a</t>
  </si>
  <si>
    <t>3 months (RM 308.40 if without discount of RM 28.78)</t>
  </si>
  <si>
    <t>Per month (RM 102.80 if without discount of RM 28.78)</t>
  </si>
  <si>
    <t>Example 2</t>
  </si>
  <si>
    <r>
      <t>Period: 27 Feb - 28 May'20 (</t>
    </r>
    <r>
      <rPr>
        <rFont val="Calibri"/>
        <color rgb="FFFF0000"/>
        <sz val="11.0"/>
      </rPr>
      <t>92 days</t>
    </r>
    <r>
      <rPr>
        <rFont val="Calibri"/>
        <color rgb="FF000000"/>
        <sz val="11.0"/>
      </rPr>
      <t>)</t>
    </r>
  </si>
  <si>
    <t>Average usage/mth: 661 kwh &gt; 600 kwh -&gt; Subject to 6% ST</t>
  </si>
  <si>
    <r>
      <t xml:space="preserve">Discount (usage from 1 Apr - 30 Sept'20) -&gt; </t>
    </r>
    <r>
      <rPr>
        <rFont val="Calibri"/>
        <color rgb="FFFF0000"/>
        <sz val="11.0"/>
      </rPr>
      <t>58 days</t>
    </r>
    <r>
      <rPr>
        <rFont val="Calibri"/>
        <color rgb="FF000000"/>
        <sz val="11.0"/>
      </rPr>
      <t xml:space="preserve"> as of 28 May'20</t>
    </r>
  </si>
  <si>
    <r>
      <t xml:space="preserve">Average usage/mth is 661 kwh: &gt;600 kwh -&gt; </t>
    </r>
    <r>
      <rPr>
        <rFont val="Calibri"/>
        <color rgb="FFFF0000"/>
        <sz val="11.0"/>
      </rPr>
      <t>2% discount</t>
    </r>
  </si>
  <si>
    <t>KWTBB</t>
  </si>
  <si>
    <t>Paid</t>
  </si>
  <si>
    <t>Per month</t>
  </si>
  <si>
    <t>Example 3</t>
  </si>
  <si>
    <r>
      <t>Period: 21 Feb - 20 May'20 (</t>
    </r>
    <r>
      <rPr>
        <rFont val="Calibri"/>
        <color rgb="FFFF0000"/>
        <sz val="11.0"/>
      </rPr>
      <t>90 days</t>
    </r>
    <r>
      <rPr>
        <rFont val="Calibri"/>
        <color rgb="FF000000"/>
        <sz val="11.0"/>
      </rPr>
      <t>)</t>
    </r>
  </si>
  <si>
    <t>Average usage/mth: 215 kwh &lt; 600 kwh -&gt; X subject to 6% ST</t>
  </si>
  <si>
    <r>
      <t xml:space="preserve">Discount (usage from 1 Apr - 30 Sept'20) -&gt; </t>
    </r>
    <r>
      <rPr>
        <rFont val="Calibri"/>
        <color rgb="FFFF0000"/>
        <sz val="11.0"/>
      </rPr>
      <t>50 days</t>
    </r>
    <r>
      <rPr>
        <rFont val="Calibri"/>
        <color rgb="FF000000"/>
        <sz val="11.0"/>
      </rPr>
      <t xml:space="preserve"> as of 20 May'20</t>
    </r>
  </si>
  <si>
    <r>
      <t xml:space="preserve">Average usage/mth is 215 kwh: 201 - 300 kwh -&gt; </t>
    </r>
    <r>
      <rPr>
        <rFont val="Calibri"/>
        <color rgb="FFFF0000"/>
        <sz val="11.0"/>
      </rPr>
      <t>25% discount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</si>
</sst>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0_-;\-* #,##0.000_-;_-* &quot;-&quot;??_-;_-@"/>
    <numFmt numFmtId="165" formatCode="_-* #,##0.00_-;\-* #,##0.00_-;_-* &quot;-&quot;??_-;_-@"/>
  </numFmts>
  <fonts count="3">
    <font>
      <sz val="11.0"/>
      <color rgb="FF000000"/>
      <name val="Calibri"/>
    </font>
    <font>
      <b/>
      <sz val="11.0"/>
      <color rgb="FF000000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4">
    <border/>
    <border>
      <top style="thin">
        <color rgb="FF000000"/>
      </top>
    </border>
    <border>
      <left/>
      <right/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vertical="center"/>
    </xf>
    <xf borderId="0" fillId="0" fontId="0" numFmtId="165" xfId="0" applyAlignment="1" applyFont="1" applyNumberFormat="1">
      <alignment vertical="center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vertical="center"/>
    </xf>
    <xf borderId="2" fillId="2" fontId="0" numFmtId="165" xfId="0" applyAlignment="1" applyBorder="1" applyFill="1" applyFont="1" applyNumberFormat="1">
      <alignment vertical="center"/>
    </xf>
    <xf borderId="0" fillId="0" fontId="2" numFmtId="165" xfId="0" applyAlignment="1" applyFont="1" applyNumberFormat="1">
      <alignment horizontal="center" vertical="center"/>
    </xf>
    <xf borderId="0" fillId="0" fontId="0" numFmtId="165" xfId="0" applyAlignment="1" applyFont="1" applyNumberFormat="1">
      <alignment horizontal="center" vertical="center"/>
    </xf>
    <xf borderId="1" fillId="0" fontId="0" numFmtId="165" xfId="0" applyAlignment="1" applyBorder="1" applyFont="1" applyNumberFormat="1">
      <alignment vertical="center"/>
    </xf>
    <xf borderId="3" fillId="3" fontId="0" numFmtId="0" xfId="0" applyAlignment="1" applyBorder="1" applyFill="1" applyFont="1">
      <alignment vertical="center"/>
    </xf>
    <xf borderId="0" fillId="0" fontId="0" numFmtId="1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2" Type="http://schemas.openxmlformats.org/officeDocument/2006/relationships/styles" Target="styles.xml"/><Relationship Id="rId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5" width="9.14"/>
    <col customWidth="1" min="6" max="6" width="64.14"/>
    <col customWidth="1" min="7" max="11" width="8.71"/>
  </cols>
  <sheetData>
    <row r="1">
      <c r="A1" s="1"/>
      <c r="B1" s="2" t="s">
        <v>0</v>
      </c>
      <c r="C1" s="1"/>
      <c r="D1" s="1"/>
      <c r="E1" s="1"/>
      <c r="F1" s="1" t="s">
        <v>1</v>
      </c>
      <c r="G1" s="1"/>
      <c r="H1" s="1"/>
      <c r="I1" s="1"/>
      <c r="J1" s="1"/>
      <c r="K1" s="1"/>
    </row>
    <row r="2">
      <c r="A2" s="1"/>
      <c r="B2" s="3" t="s">
        <v>2</v>
      </c>
      <c r="C2" s="3"/>
      <c r="D2" s="3" t="s">
        <v>3</v>
      </c>
      <c r="E2" s="3" t="s">
        <v>4</v>
      </c>
      <c r="F2" s="3"/>
      <c r="G2" s="1"/>
      <c r="H2" s="1"/>
      <c r="I2" s="1"/>
      <c r="J2" s="1"/>
      <c r="K2" s="1"/>
    </row>
    <row r="3">
      <c r="A3" s="1"/>
      <c r="B3" s="3" t="str">
        <f>C3+C4+C5</f>
        <v>1050</v>
      </c>
      <c r="C3" s="3" t="str">
        <f>200*3</f>
        <v>600</v>
      </c>
      <c r="D3" s="4">
        <v>0.218</v>
      </c>
      <c r="E3" s="5" t="str">
        <f t="shared" ref="E3:E6" si="1">C3*D3</f>
        <v>  130.80 </v>
      </c>
      <c r="F3" s="1"/>
      <c r="G3" s="1"/>
      <c r="H3" s="1"/>
      <c r="I3" s="1"/>
      <c r="J3" s="1"/>
      <c r="K3" s="1"/>
    </row>
    <row r="4">
      <c r="A4" s="1"/>
      <c r="C4" s="3" t="str">
        <f>100*3</f>
        <v>300</v>
      </c>
      <c r="D4" s="4">
        <v>0.334</v>
      </c>
      <c r="E4" s="5" t="str">
        <f t="shared" si="1"/>
        <v>  100.20 </v>
      </c>
      <c r="F4" s="1"/>
      <c r="G4" s="1"/>
      <c r="H4" s="1"/>
      <c r="I4" s="1"/>
      <c r="J4" s="1"/>
      <c r="K4" s="1"/>
    </row>
    <row r="5">
      <c r="A5" s="1"/>
      <c r="C5" s="3">
        <v>150.0</v>
      </c>
      <c r="D5" s="4">
        <v>0.516</v>
      </c>
      <c r="E5" s="5" t="str">
        <f t="shared" si="1"/>
        <v>  77.40 </v>
      </c>
      <c r="F5" s="1"/>
      <c r="G5" s="1"/>
      <c r="H5" s="1"/>
      <c r="I5" s="1"/>
      <c r="J5" s="1"/>
      <c r="K5" s="1"/>
    </row>
    <row r="6">
      <c r="A6" s="1"/>
      <c r="B6" s="3" t="str">
        <f>C6</f>
        <v/>
      </c>
      <c r="C6" s="3"/>
      <c r="D6" s="4">
        <v>0.546</v>
      </c>
      <c r="E6" s="5" t="str">
        <f t="shared" si="1"/>
        <v>  -   </v>
      </c>
      <c r="F6" s="1" t="s">
        <v>5</v>
      </c>
      <c r="G6" s="1"/>
      <c r="H6" s="1"/>
      <c r="I6" s="1"/>
      <c r="J6" s="1"/>
      <c r="K6" s="1"/>
    </row>
    <row r="7">
      <c r="A7" s="1"/>
      <c r="B7" s="1"/>
      <c r="C7" s="3"/>
      <c r="D7" s="1"/>
      <c r="E7" s="1"/>
      <c r="F7" s="1"/>
      <c r="G7" s="1"/>
      <c r="H7" s="1"/>
      <c r="I7" s="1"/>
      <c r="J7" s="1"/>
      <c r="K7" s="1"/>
    </row>
    <row r="8">
      <c r="A8" s="1"/>
      <c r="B8" s="6" t="str">
        <f t="shared" ref="B8:C8" si="2">SUM(B3:B7)</f>
        <v>1050</v>
      </c>
      <c r="C8" s="6" t="str">
        <f t="shared" si="2"/>
        <v>1050</v>
      </c>
      <c r="D8" s="7"/>
      <c r="E8" s="8" t="str">
        <f>SUM(E3:E7)</f>
        <v>  308.40 </v>
      </c>
      <c r="F8" s="1" t="s">
        <v>6</v>
      </c>
      <c r="G8" s="1"/>
      <c r="H8" s="1"/>
      <c r="I8" s="1"/>
      <c r="J8" s="1"/>
      <c r="K8" s="1"/>
    </row>
    <row r="9">
      <c r="A9" s="1"/>
      <c r="B9" s="1"/>
      <c r="C9" s="1"/>
      <c r="D9" s="1"/>
      <c r="E9" s="9" t="str">
        <f>-E8/90*56*15%</f>
        <v>- 28.78 </v>
      </c>
      <c r="F9" s="1" t="s">
        <v>7</v>
      </c>
      <c r="G9" s="1"/>
      <c r="H9" s="1"/>
      <c r="I9" s="1"/>
      <c r="J9" s="1"/>
      <c r="K9" s="1"/>
    </row>
    <row r="10">
      <c r="A10" s="1"/>
      <c r="B10" s="1"/>
      <c r="C10" s="3" t="str">
        <f>C8/3</f>
        <v>350</v>
      </c>
      <c r="D10" s="1"/>
      <c r="F10" s="1" t="s">
        <v>8</v>
      </c>
      <c r="G10" s="1"/>
      <c r="H10" s="1"/>
      <c r="I10" s="1"/>
      <c r="J10" s="1"/>
      <c r="K10" s="1"/>
    </row>
    <row r="11">
      <c r="A11" s="1"/>
      <c r="B11" s="1"/>
      <c r="C11" s="1"/>
      <c r="D11" s="1"/>
      <c r="E11" s="10" t="s">
        <v>9</v>
      </c>
      <c r="F11" s="1" t="s">
        <v>5</v>
      </c>
      <c r="G11" s="1"/>
      <c r="H11" s="1"/>
      <c r="I11" s="1"/>
      <c r="J11" s="1"/>
      <c r="K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>
      <c r="A13" s="1"/>
      <c r="B13" s="1"/>
      <c r="C13" s="1"/>
      <c r="D13" s="1"/>
      <c r="E13" s="11" t="str">
        <f>SUM(E8:E12)</f>
        <v>  279.62 </v>
      </c>
      <c r="F13" s="1" t="s">
        <v>10</v>
      </c>
      <c r="G13" s="1"/>
      <c r="H13" s="1"/>
      <c r="I13" s="1"/>
      <c r="J13" s="1"/>
      <c r="K13" s="1"/>
    </row>
    <row r="14">
      <c r="A14" s="1"/>
      <c r="B14" s="1"/>
      <c r="C14" s="1"/>
      <c r="D14" s="1"/>
      <c r="E14" s="5" t="str">
        <f>E13/3</f>
        <v>  93.21 </v>
      </c>
      <c r="F14" s="1" t="s">
        <v>11</v>
      </c>
      <c r="G14" s="1"/>
      <c r="H14" s="1"/>
      <c r="I14" s="1"/>
      <c r="J14" s="1"/>
      <c r="K14" s="1"/>
    </row>
    <row r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>
      <c r="A16" s="1"/>
      <c r="B16" s="2" t="s">
        <v>12</v>
      </c>
      <c r="C16" s="1"/>
      <c r="D16" s="1"/>
      <c r="E16" s="5"/>
      <c r="F16" s="1" t="s">
        <v>13</v>
      </c>
      <c r="G16" s="1"/>
      <c r="H16" s="1"/>
      <c r="I16" s="1"/>
      <c r="J16" s="1"/>
      <c r="K16" s="1"/>
    </row>
    <row r="17">
      <c r="A17" s="1"/>
      <c r="B17" s="3" t="s">
        <v>2</v>
      </c>
      <c r="D17" s="3" t="s">
        <v>3</v>
      </c>
      <c r="E17" s="10" t="s">
        <v>4</v>
      </c>
      <c r="F17" s="3"/>
      <c r="G17" s="1"/>
      <c r="H17" s="1"/>
      <c r="I17" s="1"/>
      <c r="J17" s="1"/>
      <c r="K17" s="1"/>
    </row>
    <row r="18">
      <c r="A18" s="1"/>
      <c r="B18" s="3" t="str">
        <f>C18+C19+C20</f>
        <v>1800</v>
      </c>
      <c r="C18" s="3" t="str">
        <f>200*3</f>
        <v>600</v>
      </c>
      <c r="D18" s="4">
        <v>0.218</v>
      </c>
      <c r="E18" s="5" t="str">
        <f t="shared" ref="E18:E21" si="3">C18*D18</f>
        <v>  130.80 </v>
      </c>
      <c r="F18" s="1"/>
      <c r="G18" s="1"/>
      <c r="H18" s="1"/>
      <c r="I18" s="1"/>
      <c r="J18" s="1"/>
      <c r="K18" s="1"/>
    </row>
    <row r="19">
      <c r="A19" s="1"/>
      <c r="C19" s="3" t="str">
        <f>100*3</f>
        <v>300</v>
      </c>
      <c r="D19" s="4">
        <v>0.334</v>
      </c>
      <c r="E19" s="5" t="str">
        <f t="shared" si="3"/>
        <v>  100.20 </v>
      </c>
      <c r="F19" s="1"/>
      <c r="G19" s="1"/>
      <c r="H19" s="1"/>
      <c r="I19" s="1"/>
      <c r="J19" s="1"/>
      <c r="K19" s="1"/>
    </row>
    <row r="20">
      <c r="A20" s="1"/>
      <c r="C20" s="3" t="str">
        <f>300*3</f>
        <v>900</v>
      </c>
      <c r="D20" s="4">
        <v>0.516</v>
      </c>
      <c r="E20" s="5" t="str">
        <f t="shared" si="3"/>
        <v>  464.40 </v>
      </c>
      <c r="F20" s="1"/>
      <c r="G20" s="1"/>
      <c r="H20" s="1"/>
      <c r="I20" s="1"/>
      <c r="J20" s="1"/>
      <c r="K20" s="1"/>
    </row>
    <row r="21" ht="15.75" customHeight="1">
      <c r="A21" s="1"/>
      <c r="B21" s="3" t="str">
        <f>C21</f>
        <v>183</v>
      </c>
      <c r="C21" s="3">
        <v>183.0</v>
      </c>
      <c r="D21" s="4">
        <v>0.546</v>
      </c>
      <c r="E21" s="5" t="str">
        <f t="shared" si="3"/>
        <v>  99.92 </v>
      </c>
      <c r="F21" s="1" t="s">
        <v>14</v>
      </c>
      <c r="G21" s="1"/>
      <c r="H21" s="1"/>
      <c r="I21" s="1"/>
      <c r="J21" s="1"/>
      <c r="K21" s="1"/>
    </row>
    <row r="22" ht="15.75" customHeight="1">
      <c r="A22" s="1"/>
      <c r="B22" s="1"/>
      <c r="C22" s="3"/>
      <c r="D22" s="1"/>
      <c r="E22" s="5"/>
      <c r="F22" s="1"/>
      <c r="G22" s="1"/>
      <c r="H22" s="1"/>
      <c r="I22" s="1"/>
      <c r="J22" s="1"/>
      <c r="K22" s="1"/>
    </row>
    <row r="23" ht="15.75" customHeight="1">
      <c r="A23" s="1"/>
      <c r="B23" s="6" t="str">
        <f t="shared" ref="B23:C23" si="4">SUM(B18:B22)</f>
        <v>1983</v>
      </c>
      <c r="C23" s="6" t="str">
        <f t="shared" si="4"/>
        <v>1983</v>
      </c>
      <c r="D23" s="7"/>
      <c r="E23" s="8" t="str">
        <f>SUM(E18:E22)</f>
        <v>  795.32 </v>
      </c>
      <c r="F23" s="1" t="s">
        <v>6</v>
      </c>
      <c r="G23" s="1"/>
      <c r="H23" s="1"/>
      <c r="I23" s="1"/>
      <c r="J23" s="1"/>
      <c r="K23" s="1"/>
    </row>
    <row r="24" ht="15.75" customHeight="1">
      <c r="A24" s="1"/>
      <c r="B24" s="1"/>
      <c r="C24" s="1"/>
      <c r="D24" s="1"/>
      <c r="E24" s="9" t="str">
        <f>-E23/92*58*2%</f>
        <v>- 10.03 </v>
      </c>
      <c r="F24" s="1" t="s">
        <v>15</v>
      </c>
      <c r="G24" s="1"/>
      <c r="H24" s="1"/>
      <c r="I24" s="1"/>
      <c r="J24" s="1"/>
      <c r="K24" s="1"/>
    </row>
    <row r="25" ht="15.75" customHeight="1">
      <c r="A25" s="1"/>
      <c r="B25" s="1"/>
      <c r="C25" s="3" t="str">
        <f>C23/3</f>
        <v>661</v>
      </c>
      <c r="D25" s="1"/>
      <c r="F25" s="1" t="s">
        <v>16</v>
      </c>
      <c r="G25" s="1"/>
      <c r="H25" s="1"/>
      <c r="I25" s="1"/>
      <c r="J25" s="1"/>
      <c r="K25" s="1"/>
    </row>
    <row r="26" ht="15.75" customHeight="1">
      <c r="A26" s="1"/>
      <c r="B26" s="1"/>
      <c r="C26" s="1"/>
      <c r="D26" s="1"/>
      <c r="E26" s="5" t="str">
        <f>E21*6%</f>
        <v>  6.00 </v>
      </c>
      <c r="F26" s="1" t="s">
        <v>14</v>
      </c>
      <c r="G26" s="1"/>
      <c r="H26" s="1"/>
      <c r="I26" s="1"/>
      <c r="J26" s="1"/>
      <c r="K26" s="1"/>
    </row>
    <row r="27" ht="15.75" customHeight="1">
      <c r="A27" s="1"/>
      <c r="B27" s="1"/>
      <c r="C27" s="1"/>
      <c r="D27" s="1"/>
      <c r="E27" s="5">
        <v>12.46</v>
      </c>
      <c r="F27" s="1" t="s">
        <v>17</v>
      </c>
      <c r="G27" s="1"/>
      <c r="H27" s="1"/>
      <c r="I27" s="1"/>
      <c r="J27" s="1"/>
      <c r="K27" s="1"/>
    </row>
    <row r="28" ht="15.75" customHeight="1">
      <c r="A28" s="1"/>
      <c r="B28" s="1"/>
      <c r="C28" s="1"/>
      <c r="D28" s="1"/>
      <c r="E28" s="5">
        <v>-309.1</v>
      </c>
      <c r="F28" s="1" t="s">
        <v>18</v>
      </c>
      <c r="G28" s="1"/>
      <c r="H28" s="1"/>
      <c r="I28" s="1"/>
      <c r="J28" s="1"/>
      <c r="K28" s="1"/>
    </row>
    <row r="29" ht="15.75" customHeight="1">
      <c r="A29" s="1"/>
      <c r="B29" s="1"/>
      <c r="C29" s="1"/>
      <c r="D29" s="1"/>
      <c r="E29" s="5"/>
      <c r="F29" s="1"/>
      <c r="G29" s="1"/>
      <c r="H29" s="1"/>
      <c r="I29" s="1"/>
      <c r="J29" s="1"/>
      <c r="K29" s="1"/>
    </row>
    <row r="30" ht="15.75" customHeight="1">
      <c r="A30" s="1"/>
      <c r="B30" s="1"/>
      <c r="C30" s="1"/>
      <c r="D30" s="1"/>
      <c r="E30" s="11" t="str">
        <f>SUM(E23:E29)</f>
        <v>  494.65 </v>
      </c>
      <c r="F30" s="1" t="s">
        <v>6</v>
      </c>
      <c r="G30" s="1"/>
      <c r="H30" s="1"/>
      <c r="I30" s="1"/>
      <c r="J30" s="1"/>
      <c r="K30" s="1"/>
    </row>
    <row r="31" ht="15.75" customHeight="1">
      <c r="A31" s="1"/>
      <c r="B31" s="1"/>
      <c r="C31" s="1"/>
      <c r="D31" s="1"/>
      <c r="E31" s="5" t="str">
        <f>E30/3</f>
        <v>  164.88 </v>
      </c>
      <c r="F31" s="1" t="s">
        <v>19</v>
      </c>
      <c r="G31" s="1"/>
      <c r="H31" s="1"/>
      <c r="I31" s="1"/>
      <c r="J31" s="1"/>
      <c r="K31" s="1"/>
    </row>
    <row r="32" ht="15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ht="15.75" customHeight="1">
      <c r="A33" s="1"/>
      <c r="B33" s="2" t="s">
        <v>20</v>
      </c>
      <c r="C33" s="1"/>
      <c r="D33" s="1"/>
      <c r="E33" s="5"/>
      <c r="F33" s="1" t="s">
        <v>21</v>
      </c>
      <c r="G33" s="1"/>
      <c r="H33" s="1"/>
      <c r="I33" s="1"/>
      <c r="J33" s="1"/>
      <c r="K33" s="1"/>
    </row>
    <row r="34" ht="15.75" customHeight="1">
      <c r="A34" s="1"/>
      <c r="B34" s="3" t="s">
        <v>2</v>
      </c>
      <c r="D34" s="3" t="s">
        <v>3</v>
      </c>
      <c r="E34" s="10" t="s">
        <v>4</v>
      </c>
      <c r="F34" s="3"/>
      <c r="G34" s="1"/>
      <c r="H34" s="1"/>
      <c r="I34" s="1"/>
      <c r="J34" s="1"/>
      <c r="K34" s="1"/>
    </row>
    <row r="35" ht="15.75" customHeight="1">
      <c r="A35" s="1"/>
      <c r="B35" s="3" t="str">
        <f>C35+C36+C37</f>
        <v>646</v>
      </c>
      <c r="C35" s="3" t="str">
        <f>200*3</f>
        <v>600</v>
      </c>
      <c r="D35" s="4">
        <v>0.218</v>
      </c>
      <c r="E35" s="5" t="str">
        <f t="shared" ref="E35:E38" si="5">C35*D35</f>
        <v>  130.80 </v>
      </c>
      <c r="F35" s="1"/>
      <c r="G35" s="1"/>
      <c r="H35" s="1"/>
      <c r="I35" s="1"/>
      <c r="J35" s="1"/>
      <c r="K35" s="1"/>
    </row>
    <row r="36" ht="15.75" customHeight="1">
      <c r="A36" s="1"/>
      <c r="C36" s="3">
        <v>46.0</v>
      </c>
      <c r="D36" s="4">
        <v>0.334</v>
      </c>
      <c r="E36" s="5" t="str">
        <f t="shared" si="5"/>
        <v>  15.36 </v>
      </c>
      <c r="F36" s="1"/>
      <c r="G36" s="1"/>
      <c r="H36" s="1"/>
      <c r="I36" s="1"/>
      <c r="J36" s="1"/>
      <c r="K36" s="1"/>
    </row>
    <row r="37" ht="15.75" customHeight="1">
      <c r="A37" s="1"/>
      <c r="C37" s="3"/>
      <c r="D37" s="4">
        <v>0.516</v>
      </c>
      <c r="E37" s="5" t="str">
        <f t="shared" si="5"/>
        <v>  -   </v>
      </c>
      <c r="F37" s="1"/>
      <c r="G37" s="1"/>
      <c r="H37" s="1"/>
      <c r="I37" s="1"/>
      <c r="J37" s="1"/>
      <c r="K37" s="1"/>
    </row>
    <row r="38" ht="15.75" customHeight="1">
      <c r="A38" s="1"/>
      <c r="B38" s="3" t="str">
        <f>C38</f>
        <v/>
      </c>
      <c r="C38" s="3"/>
      <c r="D38" s="4">
        <v>0.546</v>
      </c>
      <c r="E38" s="5" t="str">
        <f t="shared" si="5"/>
        <v>  -   </v>
      </c>
      <c r="F38" s="1" t="s">
        <v>22</v>
      </c>
      <c r="G38" s="1"/>
      <c r="H38" s="1"/>
      <c r="I38" s="1"/>
      <c r="J38" s="1"/>
      <c r="K38" s="1"/>
    </row>
    <row r="39" ht="15.75" customHeight="1">
      <c r="A39" s="1"/>
      <c r="B39" s="1"/>
      <c r="C39" s="3"/>
      <c r="D39" s="1"/>
      <c r="E39" s="5"/>
      <c r="F39" s="1"/>
      <c r="G39" s="1"/>
      <c r="H39" s="1"/>
      <c r="I39" s="1"/>
      <c r="J39" s="1"/>
      <c r="K39" s="1"/>
    </row>
    <row r="40" ht="15.75" customHeight="1">
      <c r="A40" s="1"/>
      <c r="B40" s="6" t="str">
        <f t="shared" ref="B40:C40" si="6">SUM(B35:B39)</f>
        <v>646</v>
      </c>
      <c r="C40" s="6" t="str">
        <f t="shared" si="6"/>
        <v>646</v>
      </c>
      <c r="D40" s="7"/>
      <c r="E40" s="8" t="str">
        <f>SUM(E35:E39)</f>
        <v>  146.16 </v>
      </c>
      <c r="F40" s="1" t="s">
        <v>6</v>
      </c>
      <c r="G40" s="1"/>
      <c r="H40" s="1"/>
      <c r="I40" s="1"/>
      <c r="J40" s="1"/>
      <c r="K40" s="1"/>
    </row>
    <row r="41" ht="15.75" customHeight="1">
      <c r="A41" s="1"/>
      <c r="B41" s="1"/>
      <c r="C41" s="1"/>
      <c r="D41" s="1"/>
      <c r="E41" s="9" t="str">
        <f>-E40/90*50*25%</f>
        <v>- 20.30 </v>
      </c>
      <c r="F41" s="1" t="s">
        <v>23</v>
      </c>
      <c r="G41" s="1"/>
      <c r="H41" s="1"/>
      <c r="I41" s="1"/>
      <c r="J41" s="1"/>
      <c r="K41" s="1"/>
    </row>
    <row r="42" ht="15.75" customHeight="1">
      <c r="A42" s="1"/>
      <c r="B42" s="1"/>
      <c r="C42" s="13" t="str">
        <f>C40/3</f>
        <v>215</v>
      </c>
      <c r="D42" s="1"/>
      <c r="F42" s="1" t="s">
        <v>24</v>
      </c>
      <c r="G42" s="1"/>
      <c r="H42" s="1"/>
      <c r="I42" s="1"/>
      <c r="J42" s="1"/>
      <c r="K42" s="1"/>
    </row>
    <row r="43" ht="15.75" customHeight="1">
      <c r="A43" s="1"/>
      <c r="B43" s="1"/>
      <c r="C43" s="1"/>
      <c r="D43" s="1"/>
      <c r="E43" s="10" t="s">
        <v>9</v>
      </c>
      <c r="F43" s="1" t="s">
        <v>22</v>
      </c>
      <c r="G43" s="1"/>
      <c r="H43" s="1"/>
      <c r="I43" s="1"/>
      <c r="J43" s="1"/>
      <c r="K43" s="1"/>
    </row>
    <row r="44" ht="15.75" customHeight="1">
      <c r="A44" s="1"/>
      <c r="B44" s="1"/>
      <c r="C44" s="1"/>
      <c r="D44" s="1"/>
      <c r="E44" s="5">
        <v>-57.75</v>
      </c>
      <c r="F44" s="1" t="s">
        <v>18</v>
      </c>
      <c r="G44" s="1"/>
      <c r="H44" s="1"/>
      <c r="I44" s="1"/>
      <c r="J44" s="1"/>
      <c r="K44" s="1"/>
    </row>
    <row r="45" ht="15.75" customHeight="1">
      <c r="A45" s="1"/>
      <c r="B45" s="1"/>
      <c r="C45" s="1"/>
      <c r="D45" s="1"/>
      <c r="E45" s="5"/>
      <c r="F45" s="1"/>
      <c r="G45" s="1"/>
      <c r="H45" s="1"/>
      <c r="I45" s="1"/>
      <c r="J45" s="1"/>
      <c r="K45" s="1"/>
    </row>
    <row r="46" ht="15.75" customHeight="1">
      <c r="A46" s="1"/>
      <c r="B46" s="1"/>
      <c r="C46" s="1"/>
      <c r="D46" s="1"/>
      <c r="E46" s="11" t="str">
        <f>SUM(E40:E45)</f>
        <v>  68.11 </v>
      </c>
      <c r="F46" s="1" t="s">
        <v>6</v>
      </c>
      <c r="G46" s="1"/>
      <c r="H46" s="1"/>
      <c r="I46" s="1"/>
      <c r="J46" s="1"/>
      <c r="K46" s="1"/>
    </row>
    <row r="47" ht="15.75" customHeight="1">
      <c r="A47" s="1"/>
      <c r="B47" s="1"/>
      <c r="C47" s="1"/>
      <c r="D47" s="1"/>
      <c r="E47" s="5" t="str">
        <f>E46/3</f>
        <v>  22.70 </v>
      </c>
      <c r="F47" s="1" t="s">
        <v>19</v>
      </c>
      <c r="G47" s="1"/>
      <c r="H47" s="1"/>
      <c r="I47" s="1"/>
      <c r="J47" s="1"/>
      <c r="K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8">
    <mergeCell ref="B3:B5"/>
    <mergeCell ref="B34:C34"/>
    <mergeCell ref="B35:B37"/>
    <mergeCell ref="E41:E42"/>
    <mergeCell ref="E9:E10"/>
    <mergeCell ref="B17:C17"/>
    <mergeCell ref="B18:B20"/>
    <mergeCell ref="E24:E25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2020-05-31T04:46:24Z</dcterms:created>
  <dc:creator>User</dc:creator>
  <cp:lastModifiedBy>User</cp:lastModifiedBy>
  <dcterms:modified xsi:type="dcterms:W3CDTF">2020-06-09T12:00:44Z</dcterms:modified>
</cp:coreProperties>
</file>